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9180" windowHeight="4500" activeTab="0"/>
  </bookViews>
  <sheets>
    <sheet name="Modèle" sheetId="1" r:id="rId1"/>
    <sheet name="Catalogue" sheetId="2" r:id="rId2"/>
  </sheets>
  <definedNames/>
  <calcPr fullCalcOnLoad="1"/>
</workbook>
</file>

<file path=xl/sharedStrings.xml><?xml version="1.0" encoding="utf-8"?>
<sst xmlns="http://schemas.openxmlformats.org/spreadsheetml/2006/main" count="45" uniqueCount="41">
  <si>
    <t>Code Produit</t>
  </si>
  <si>
    <t>Désignation</t>
  </si>
  <si>
    <t>Prix unitaire</t>
  </si>
  <si>
    <t>Quantité</t>
  </si>
  <si>
    <t xml:space="preserve">Facture n° </t>
  </si>
  <si>
    <t>Date :</t>
  </si>
  <si>
    <t>Zibulateur défoliant</t>
  </si>
  <si>
    <t>Pifomètre digital</t>
  </si>
  <si>
    <t>Chtomlov à piston</t>
  </si>
  <si>
    <t>Brikabrok positronique</t>
  </si>
  <si>
    <t>Bulisateur à impédance nulle</t>
  </si>
  <si>
    <t>Chmilblic chromé</t>
  </si>
  <si>
    <t>TI53G27</t>
  </si>
  <si>
    <t>DI28EG3</t>
  </si>
  <si>
    <t>CP28J53</t>
  </si>
  <si>
    <t>BR00RB</t>
  </si>
  <si>
    <t>BP00K07</t>
  </si>
  <si>
    <t>CTV34XZ</t>
  </si>
  <si>
    <t>CCH987</t>
  </si>
  <si>
    <t>BTNO177</t>
  </si>
  <si>
    <t>Description</t>
  </si>
  <si>
    <t>PU</t>
  </si>
  <si>
    <t>PFD3J38</t>
  </si>
  <si>
    <t>PFA2z24</t>
  </si>
  <si>
    <t>Pifomètre analogique</t>
  </si>
  <si>
    <t>ZD02Y30</t>
  </si>
  <si>
    <t>TVA</t>
  </si>
  <si>
    <t>Montant</t>
  </si>
  <si>
    <t>Montant TVA</t>
  </si>
  <si>
    <t>Montant hors TVA</t>
  </si>
  <si>
    <t xml:space="preserve">Chignole à traction verticale </t>
  </si>
  <si>
    <t>Dématroseur ionique</t>
  </si>
  <si>
    <t>Rue Tryphon Tournesol 128</t>
  </si>
  <si>
    <t>4120 Houtsiploux</t>
  </si>
  <si>
    <t>Monsieur Ulibrius Halambique</t>
  </si>
  <si>
    <t>4700 Eupen</t>
  </si>
  <si>
    <t xml:space="preserve">Destinataire :  </t>
  </si>
  <si>
    <t>Klinkeshöfchen 74</t>
  </si>
  <si>
    <t>Total à payer</t>
  </si>
  <si>
    <t>Bonde réversible à injection</t>
  </si>
  <si>
    <t>Transpaleur tellurique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</si>
</sst>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B&quot;;\-#,##0\ &quot;FB&quot;"/>
    <numFmt numFmtId="165" formatCode="#,##0\ &quot;FB&quot;;[Red]\-#,##0\ &quot;FB&quot;"/>
    <numFmt numFmtId="166" formatCode="#,##0.00\ &quot;FB&quot;;\-#,##0.00\ &quot;FB&quot;"/>
    <numFmt numFmtId="167" formatCode="#,##0.00\ &quot;FB&quot;;[Red]\-#,##0.00\ &quot;FB&quot;"/>
    <numFmt numFmtId="168" formatCode="_-* #,##0\ &quot;FB&quot;_-;\-* #,##0\ &quot;FB&quot;_-;_-* &quot;-&quot;\ &quot;FB&quot;_-;_-@_-"/>
    <numFmt numFmtId="169" formatCode="_-* #,##0\ _F_B_-;\-* #,##0\ _F_B_-;_-* &quot;-&quot;\ _F_B_-;_-@_-"/>
    <numFmt numFmtId="170" formatCode="_-* #,##0.00\ &quot;FB&quot;_-;\-* #,##0.00\ &quot;FB&quot;_-;_-* &quot;-&quot;??\ &quot;FB&quot;_-;_-@_-"/>
    <numFmt numFmtId="171" formatCode="_-* #,##0.00\ _F_B_-;\-* #,##0.00\ _F_B_-;_-* &quot;-&quot;??\ _F_B_-;_-@_-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* #,##0_);_(* \(#,##0\);_(* &quot;-&quot;_);_(@_)"/>
    <numFmt numFmtId="178" formatCode="_(&quot;€&quot;* #,##0.00_);_(&quot;€&quot;* \(#,##0.00\);_(&quot;€&quot;* &quot;-&quot;??_);_(@_)"/>
    <numFmt numFmtId="179" formatCode="_(* #,##0.00_);_(* \(#,##0.00\);_(* &quot;-&quot;??_);_(@_)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&quot;Vrai&quot;;&quot;Vrai&quot;;&quot;Faux&quot;"/>
    <numFmt numFmtId="189" formatCode="&quot;Actif&quot;;&quot;Actif&quot;;&quot;Inactif&quot;"/>
    <numFmt numFmtId="190" formatCode="_-* #,##0.00\ [$€]_-;\-* #,##0.00\ [$€]_-;_-* &quot;-&quot;??\ [$€]_-;_-@_-"/>
  </numFmts>
  <fonts count="9">
    <font>
      <sz val="10"/>
      <name val="Arial"/>
      <family val="0"/>
    </font>
    <font>
      <sz val="12"/>
      <name val="Times New Roman"/>
      <family val="1"/>
    </font>
    <font>
      <b/>
      <sz val="10"/>
      <color indexed="9"/>
      <name val="Arial"/>
      <family val="2"/>
    </font>
    <font>
      <sz val="12"/>
      <name val="Arial"/>
      <family val="0"/>
    </font>
    <font>
      <sz val="12"/>
      <color indexed="63"/>
      <name val="Arial"/>
      <family val="0"/>
    </font>
    <font>
      <b/>
      <sz val="10"/>
      <name val="Arial"/>
      <family val="2"/>
    </font>
    <font>
      <sz val="10"/>
      <color indexed="62"/>
      <name val="Arial"/>
      <family val="0"/>
    </font>
    <font>
      <sz val="12"/>
      <color indexed="62"/>
      <name val="Arial"/>
      <family val="0"/>
    </font>
    <font>
      <sz val="8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62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63"/>
      </top>
      <bottom style="thin">
        <color indexed="23"/>
      </bottom>
    </border>
    <border>
      <left style="thin">
        <color indexed="23"/>
      </left>
      <right style="thin">
        <color indexed="63"/>
      </right>
      <top style="thin">
        <color indexed="63"/>
      </top>
      <bottom style="thin">
        <color indexed="23"/>
      </bottom>
    </border>
    <border>
      <left style="thin">
        <color indexed="23"/>
      </left>
      <right style="thin"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63"/>
      </right>
      <top style="thin">
        <color indexed="23"/>
      </top>
      <bottom style="thin">
        <color indexed="63"/>
      </bottom>
    </border>
    <border>
      <left style="thin">
        <color indexed="63"/>
      </left>
      <right style="thin">
        <color indexed="23"/>
      </right>
      <top style="thin"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63"/>
      </top>
      <bottom>
        <color indexed="63"/>
      </bottom>
    </border>
    <border>
      <left style="thin">
        <color indexed="62"/>
      </left>
      <right style="thin">
        <color indexed="23"/>
      </right>
      <top style="thin">
        <color indexed="23"/>
      </top>
      <bottom style="hair">
        <color indexed="23"/>
      </bottom>
    </border>
    <border>
      <left style="thin">
        <color indexed="23"/>
      </left>
      <right style="thin">
        <color indexed="62"/>
      </right>
      <top style="thin">
        <color indexed="23"/>
      </top>
      <bottom style="hair">
        <color indexed="23"/>
      </bottom>
    </border>
    <border>
      <left style="thin">
        <color indexed="62"/>
      </left>
      <right style="thin">
        <color indexed="23"/>
      </right>
      <top style="hair">
        <color indexed="23"/>
      </top>
      <bottom style="hair">
        <color indexed="23"/>
      </bottom>
    </border>
    <border>
      <left style="thin">
        <color indexed="23"/>
      </left>
      <right style="thin">
        <color indexed="62"/>
      </right>
      <top style="hair">
        <color indexed="23"/>
      </top>
      <bottom style="hair">
        <color indexed="23"/>
      </bottom>
    </border>
    <border>
      <left style="thin">
        <color indexed="62"/>
      </left>
      <right style="thin">
        <color indexed="23"/>
      </right>
      <top style="hair">
        <color indexed="23"/>
      </top>
      <bottom style="thin">
        <color indexed="23"/>
      </bottom>
    </border>
    <border>
      <left style="thin">
        <color indexed="23"/>
      </left>
      <right style="thin">
        <color indexed="62"/>
      </right>
      <top style="hair">
        <color indexed="23"/>
      </top>
      <bottom style="thin">
        <color indexed="23"/>
      </bottom>
    </border>
    <border>
      <left style="thin">
        <color indexed="62"/>
      </left>
      <right style="thin">
        <color indexed="63"/>
      </right>
      <top style="thin">
        <color indexed="23"/>
      </top>
      <bottom style="hair">
        <color indexed="23"/>
      </bottom>
    </border>
    <border>
      <left style="thin"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23"/>
      </right>
      <top style="thin">
        <color indexed="2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63"/>
      </bottom>
    </border>
    <border>
      <left style="thin">
        <color indexed="63"/>
      </left>
      <right style="thin">
        <color indexed="23"/>
      </right>
      <top style="thin">
        <color indexed="63"/>
      </top>
      <bottom style="thin">
        <color indexed="23"/>
      </bottom>
    </border>
    <border>
      <left style="thin">
        <color indexed="62"/>
      </left>
      <right style="thin">
        <color indexed="62"/>
      </right>
      <top style="hair">
        <color indexed="62"/>
      </top>
      <bottom style="hair">
        <color indexed="62"/>
      </bottom>
    </border>
    <border>
      <left style="thin">
        <color indexed="62"/>
      </left>
      <right style="thin">
        <color indexed="62"/>
      </right>
      <top style="hair">
        <color indexed="62"/>
      </top>
      <bottom style="thin">
        <color indexed="62"/>
      </bottom>
    </border>
    <border>
      <left style="thin">
        <color indexed="62"/>
      </left>
      <right style="thin">
        <color indexed="62"/>
      </right>
      <top style="thin">
        <color indexed="62"/>
      </top>
      <bottom style="hair">
        <color indexed="62"/>
      </bottom>
    </border>
    <border>
      <left style="double">
        <color indexed="62"/>
      </left>
      <right style="double">
        <color indexed="62"/>
      </right>
      <top style="double">
        <color indexed="62"/>
      </top>
      <bottom style="double">
        <color indexed="62"/>
      </bottom>
    </border>
    <border>
      <left style="double">
        <color indexed="6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62"/>
      </right>
      <top>
        <color indexed="63"/>
      </top>
      <bottom>
        <color indexed="63"/>
      </bottom>
    </border>
    <border>
      <left style="double">
        <color indexed="62"/>
      </left>
      <right>
        <color indexed="63"/>
      </right>
      <top style="double">
        <color indexed="62"/>
      </top>
      <bottom>
        <color indexed="63"/>
      </bottom>
    </border>
    <border>
      <left>
        <color indexed="63"/>
      </left>
      <right>
        <color indexed="63"/>
      </right>
      <top style="double">
        <color indexed="62"/>
      </top>
      <bottom>
        <color indexed="63"/>
      </bottom>
    </border>
    <border>
      <left>
        <color indexed="63"/>
      </left>
      <right style="double">
        <color indexed="62"/>
      </right>
      <top style="double">
        <color indexed="62"/>
      </top>
      <bottom>
        <color indexed="63"/>
      </bottom>
    </border>
    <border>
      <left style="double">
        <color indexed="62"/>
      </left>
      <right>
        <color indexed="63"/>
      </right>
      <top>
        <color indexed="63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62"/>
      </bottom>
    </border>
    <border>
      <left>
        <color indexed="63"/>
      </left>
      <right style="double">
        <color indexed="62"/>
      </right>
      <top>
        <color indexed="63"/>
      </top>
      <bottom style="double">
        <color indexed="62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0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 horizontal="right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9" fontId="0" fillId="0" borderId="3" xfId="0" applyNumberForma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0" fillId="0" borderId="7" xfId="0" applyFill="1" applyBorder="1" applyAlignment="1">
      <alignment/>
    </xf>
    <xf numFmtId="0" fontId="0" fillId="0" borderId="8" xfId="0" applyFill="1" applyBorder="1" applyAlignment="1">
      <alignment/>
    </xf>
    <xf numFmtId="0" fontId="0" fillId="0" borderId="9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0" xfId="0" applyFill="1" applyAlignment="1">
      <alignment/>
    </xf>
    <xf numFmtId="0" fontId="0" fillId="0" borderId="14" xfId="0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0" fontId="5" fillId="0" borderId="16" xfId="0" applyFont="1" applyBorder="1" applyAlignment="1">
      <alignment horizontal="right" vertical="center"/>
    </xf>
    <xf numFmtId="0" fontId="5" fillId="0" borderId="17" xfId="0" applyFont="1" applyBorder="1" applyAlignment="1">
      <alignment horizontal="right" vertical="center"/>
    </xf>
    <xf numFmtId="0" fontId="0" fillId="0" borderId="18" xfId="0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0" fillId="0" borderId="0" xfId="0" applyAlignment="1" applyProtection="1">
      <alignment/>
      <protection hidden="1"/>
    </xf>
    <xf numFmtId="0" fontId="2" fillId="2" borderId="18" xfId="0" applyFont="1" applyFill="1" applyBorder="1" applyAlignment="1" applyProtection="1">
      <alignment horizontal="center" vertical="center"/>
      <protection hidden="1"/>
    </xf>
    <xf numFmtId="0" fontId="2" fillId="2" borderId="1" xfId="0" applyFont="1" applyFill="1" applyBorder="1" applyAlignment="1" applyProtection="1">
      <alignment horizontal="center" vertical="center"/>
      <protection hidden="1"/>
    </xf>
    <xf numFmtId="0" fontId="2" fillId="2" borderId="2" xfId="0" applyFont="1" applyFill="1" applyBorder="1" applyAlignment="1" applyProtection="1">
      <alignment horizontal="center" vertical="center"/>
      <protection hidden="1"/>
    </xf>
    <xf numFmtId="0" fontId="0" fillId="0" borderId="14" xfId="0" applyBorder="1" applyAlignment="1" applyProtection="1">
      <alignment/>
      <protection hidden="1"/>
    </xf>
    <xf numFmtId="0" fontId="1" fillId="0" borderId="15" xfId="0" applyFont="1" applyBorder="1" applyAlignment="1" applyProtection="1">
      <alignment/>
      <protection hidden="1"/>
    </xf>
    <xf numFmtId="190" fontId="0" fillId="0" borderId="3" xfId="15" applyBorder="1" applyAlignment="1" applyProtection="1">
      <alignment/>
      <protection hidden="1"/>
    </xf>
    <xf numFmtId="0" fontId="0" fillId="0" borderId="16" xfId="0" applyBorder="1" applyAlignment="1" applyProtection="1">
      <alignment/>
      <protection hidden="1"/>
    </xf>
    <xf numFmtId="0" fontId="1" fillId="0" borderId="17" xfId="0" applyFont="1" applyBorder="1" applyAlignment="1" applyProtection="1">
      <alignment/>
      <protection hidden="1"/>
    </xf>
    <xf numFmtId="190" fontId="0" fillId="0" borderId="4" xfId="15" applyBorder="1" applyAlignment="1" applyProtection="1">
      <alignment/>
      <protection hidden="1"/>
    </xf>
    <xf numFmtId="0" fontId="6" fillId="0" borderId="19" xfId="0" applyFont="1" applyFill="1" applyBorder="1" applyAlignment="1" applyProtection="1">
      <alignment/>
      <protection hidden="1" locked="0"/>
    </xf>
    <xf numFmtId="0" fontId="6" fillId="0" borderId="20" xfId="0" applyFont="1" applyFill="1" applyBorder="1" applyAlignment="1" applyProtection="1">
      <alignment/>
      <protection hidden="1" locked="0"/>
    </xf>
    <xf numFmtId="0" fontId="6" fillId="0" borderId="21" xfId="0" applyFont="1" applyFill="1" applyBorder="1" applyAlignment="1" applyProtection="1">
      <alignment/>
      <protection locked="0"/>
    </xf>
    <xf numFmtId="0" fontId="6" fillId="0" borderId="19" xfId="0" applyFont="1" applyFill="1" applyBorder="1" applyAlignment="1" applyProtection="1">
      <alignment/>
      <protection locked="0"/>
    </xf>
    <xf numFmtId="0" fontId="6" fillId="0" borderId="20" xfId="0" applyFont="1" applyFill="1" applyBorder="1" applyAlignment="1" applyProtection="1">
      <alignment/>
      <protection locked="0"/>
    </xf>
    <xf numFmtId="14" fontId="6" fillId="0" borderId="22" xfId="0" applyNumberFormat="1" applyFont="1" applyBorder="1" applyAlignment="1" applyProtection="1">
      <alignment/>
      <protection locked="0"/>
    </xf>
    <xf numFmtId="0" fontId="6" fillId="0" borderId="22" xfId="0" applyFont="1" applyBorder="1" applyAlignment="1" applyProtection="1">
      <alignment horizontal="left"/>
      <protection locked="0"/>
    </xf>
    <xf numFmtId="0" fontId="7" fillId="0" borderId="23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24" xfId="0" applyFont="1" applyBorder="1" applyAlignment="1" applyProtection="1">
      <alignment horizontal="center" vertical="center"/>
      <protection locked="0"/>
    </xf>
    <xf numFmtId="0" fontId="7" fillId="0" borderId="25" xfId="0" applyFont="1" applyBorder="1" applyAlignment="1" applyProtection="1">
      <alignment horizontal="center" vertical="center"/>
      <protection locked="0"/>
    </xf>
    <xf numFmtId="0" fontId="7" fillId="0" borderId="26" xfId="0" applyFont="1" applyBorder="1" applyAlignment="1" applyProtection="1">
      <alignment horizontal="center" vertical="center"/>
      <protection locked="0"/>
    </xf>
    <xf numFmtId="0" fontId="7" fillId="0" borderId="27" xfId="0" applyFont="1" applyBorder="1" applyAlignment="1" applyProtection="1">
      <alignment horizontal="center" vertical="center"/>
      <protection locked="0"/>
    </xf>
    <xf numFmtId="0" fontId="7" fillId="0" borderId="28" xfId="0" applyFont="1" applyBorder="1" applyAlignment="1" applyProtection="1">
      <alignment horizontal="center" vertical="center"/>
      <protection locked="0"/>
    </xf>
    <xf numFmtId="0" fontId="7" fillId="0" borderId="29" xfId="0" applyFont="1" applyBorder="1" applyAlignment="1" applyProtection="1">
      <alignment horizontal="center" vertical="center"/>
      <protection locked="0"/>
    </xf>
    <xf numFmtId="0" fontId="7" fillId="0" borderId="30" xfId="0" applyFont="1" applyBorder="1" applyAlignment="1" applyProtection="1">
      <alignment horizontal="center" vertical="center"/>
      <protection locked="0"/>
    </xf>
  </cellXfs>
  <cellStyles count="7">
    <cellStyle name="Normal" xfId="0"/>
    <cellStyle name="Euro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142875</xdr:rowOff>
    </xdr:from>
    <xdr:to>
      <xdr:col>4</xdr:col>
      <xdr:colOff>419100</xdr:colOff>
      <xdr:row>0</xdr:row>
      <xdr:rowOff>666750</xdr:rowOff>
    </xdr:to>
    <xdr:sp>
      <xdr:nvSpPr>
        <xdr:cNvPr id="1" name="AutoShape 1"/>
        <xdr:cNvSpPr>
          <a:spLocks/>
        </xdr:cNvSpPr>
      </xdr:nvSpPr>
      <xdr:spPr>
        <a:xfrm>
          <a:off x="209550" y="142875"/>
          <a:ext cx="5305425" cy="523875"/>
        </a:xfrm>
        <a:prstGeom prst="rect"/>
        <a:noFill/>
      </xdr:spPr>
      <xdr:txBody>
        <a:bodyPr fromWordArt="1" wrap="none">
          <a:prstTxWarp prst="textPlain"/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latin typeface="Times New Roman"/>
              <a:cs typeface="Times New Roman"/>
            </a:rPr>
            <a:t>Brol en vrac      s.a.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400050</xdr:colOff>
      <xdr:row>0</xdr:row>
      <xdr:rowOff>276225</xdr:rowOff>
    </xdr:from>
    <xdr:to>
      <xdr:col>5</xdr:col>
      <xdr:colOff>85725</xdr:colOff>
      <xdr:row>0</xdr:row>
      <xdr:rowOff>781050</xdr:rowOff>
    </xdr:to>
    <xdr:sp>
      <xdr:nvSpPr>
        <xdr:cNvPr id="1" name="AutoShape 1"/>
        <xdr:cNvSpPr>
          <a:spLocks/>
        </xdr:cNvSpPr>
      </xdr:nvSpPr>
      <xdr:spPr>
        <a:xfrm>
          <a:off x="400050" y="276225"/>
          <a:ext cx="4438650" cy="504825"/>
        </a:xfrm>
        <a:prstGeom prst="rect"/>
        <a:noFill/>
      </xdr:spPr>
      <xdr:txBody>
        <a:bodyPr fromWordArt="1" wrap="none">
          <a:prstTxWarp prst="textPlain"/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latin typeface="Times New Roman"/>
              <a:cs typeface="Times New Roman"/>
            </a:rPr>
            <a:t>Brol en vrac      s.a.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5"/>
  </sheetPr>
  <dimension ref="A2:I51"/>
  <sheetViews>
    <sheetView showGridLines="0" tabSelected="1" workbookViewId="0" topLeftCell="A1">
      <selection activeCell="A13" sqref="A13"/>
    </sheetView>
  </sheetViews>
  <sheetFormatPr defaultColWidth="11.421875" defaultRowHeight="12.75"/>
  <cols>
    <col min="1" max="1" width="14.28125" style="0" customWidth="1"/>
    <col min="2" max="2" width="38.28125" style="0" customWidth="1"/>
    <col min="3" max="3" width="12.421875" style="0" customWidth="1"/>
    <col min="6" max="6" width="6.140625" style="0" customWidth="1"/>
    <col min="7" max="7" width="2.8515625" style="0" customWidth="1"/>
    <col min="9" max="9" width="12.8515625" style="0" bestFit="1" customWidth="1"/>
    <col min="10" max="10" width="25.28125" style="0" customWidth="1"/>
  </cols>
  <sheetData>
    <row r="1" ht="52.5" customHeight="1"/>
    <row r="2" spans="1:2" ht="21" customHeight="1">
      <c r="A2" s="9" t="s">
        <v>32</v>
      </c>
      <c r="B2" s="8"/>
    </row>
    <row r="3" spans="1:2" ht="14.25" customHeight="1" thickBot="1">
      <c r="A3" s="9" t="s">
        <v>33</v>
      </c>
      <c r="B3" s="8"/>
    </row>
    <row r="4" spans="2:5" ht="15.75" thickTop="1">
      <c r="B4" s="1" t="s">
        <v>36</v>
      </c>
      <c r="C4" s="46" t="s">
        <v>34</v>
      </c>
      <c r="D4" s="47"/>
      <c r="E4" s="48"/>
    </row>
    <row r="5" spans="3:5" ht="15">
      <c r="C5" s="43" t="s">
        <v>37</v>
      </c>
      <c r="D5" s="44"/>
      <c r="E5" s="45"/>
    </row>
    <row r="6" spans="3:5" ht="21" customHeight="1" thickBot="1">
      <c r="C6" s="49" t="s">
        <v>35</v>
      </c>
      <c r="D6" s="50"/>
      <c r="E6" s="51"/>
    </row>
    <row r="7" ht="14.25" thickBot="1" thickTop="1"/>
    <row r="8" spans="1:5" ht="14.25" thickBot="1" thickTop="1">
      <c r="A8" s="1" t="s">
        <v>4</v>
      </c>
      <c r="B8" s="42">
        <v>59524</v>
      </c>
      <c r="D8" s="1" t="s">
        <v>5</v>
      </c>
      <c r="E8" s="41">
        <f ca="1">TODAY()</f>
        <v>40150</v>
      </c>
    </row>
    <row r="9" ht="13.5" thickTop="1"/>
    <row r="10" spans="1:5" ht="12.75">
      <c r="A10" s="10" t="s">
        <v>0</v>
      </c>
      <c r="B10" s="2" t="s">
        <v>1</v>
      </c>
      <c r="C10" s="2" t="s">
        <v>2</v>
      </c>
      <c r="D10" s="11" t="s">
        <v>3</v>
      </c>
      <c r="E10" s="3" t="s">
        <v>27</v>
      </c>
    </row>
    <row r="11" spans="1:5" ht="12.75">
      <c r="A11" s="36" t="s">
        <v>25</v>
      </c>
      <c r="B11" s="12" t="str">
        <f>IF(A11="","",VLOOKUP(A11,Catalogue!B4:D14,2,0))</f>
        <v>Zibulateur défoliant</v>
      </c>
      <c r="C11" s="13">
        <f>IF(B11="","",VLOOKUP(B11,Catalogue!C4:E14,2,0))</f>
        <v>623</v>
      </c>
      <c r="D11" s="38">
        <v>1</v>
      </c>
      <c r="E11" s="18">
        <f>IF(A11="","",C11*D11)</f>
        <v>623</v>
      </c>
    </row>
    <row r="12" spans="1:5" ht="12.75">
      <c r="A12" s="36" t="s">
        <v>15</v>
      </c>
      <c r="B12" s="14" t="str">
        <f>IF(A12="","",VLOOKUP(A12,Catalogue!B5:D15,2,0))</f>
        <v>Bonde réversible à injection</v>
      </c>
      <c r="C12" s="15">
        <f>IF(B12="","",VLOOKUP(B12,Catalogue!C5:E15,2,0))</f>
        <v>29</v>
      </c>
      <c r="D12" s="39">
        <v>3</v>
      </c>
      <c r="E12" s="18">
        <f aca="true" t="shared" si="0" ref="E12:E32">IF(A12="","",C12*D12)</f>
        <v>87</v>
      </c>
    </row>
    <row r="13" spans="1:5" ht="12.75">
      <c r="A13" s="36" t="s">
        <v>22</v>
      </c>
      <c r="B13" s="14" t="str">
        <f>IF(A13="","",VLOOKUP(A13,Catalogue!B6:D16,2,0))</f>
        <v>Pifomètre digital</v>
      </c>
      <c r="C13" s="15">
        <f>IF(B13="","",VLOOKUP(B13,Catalogue!C6:E16,2,0))</f>
        <v>399</v>
      </c>
      <c r="D13" s="39">
        <v>1</v>
      </c>
      <c r="E13" s="18">
        <f t="shared" si="0"/>
        <v>399</v>
      </c>
    </row>
    <row r="14" spans="1:5" ht="12.75">
      <c r="A14" s="36"/>
      <c r="B14" s="14">
        <f>IF(A14="","",VLOOKUP(A14,Catalogue!B7:D17,2,0))</f>
      </c>
      <c r="C14" s="15">
        <f>IF(B14="","",VLOOKUP(B14,Catalogue!C7:E17,2,0))</f>
      </c>
      <c r="D14" s="39"/>
      <c r="E14" s="18">
        <f t="shared" si="0"/>
      </c>
    </row>
    <row r="15" spans="1:5" ht="12.75">
      <c r="A15" s="36"/>
      <c r="B15" s="14">
        <f>IF(A15="","",VLOOKUP(A15,Catalogue!B8:D18,2,0))</f>
      </c>
      <c r="C15" s="15">
        <f>IF(B15="","",VLOOKUP(B15,Catalogue!C8:E18,2,0))</f>
      </c>
      <c r="D15" s="39"/>
      <c r="E15" s="18">
        <f t="shared" si="0"/>
      </c>
    </row>
    <row r="16" spans="1:5" ht="12.75">
      <c r="A16" s="36"/>
      <c r="B16" s="14">
        <f>IF(A16="","",VLOOKUP(A16,Catalogue!B9:D19,2,0))</f>
      </c>
      <c r="C16" s="15">
        <f>IF(B16="","",VLOOKUP(B16,Catalogue!C9:E19,2,0))</f>
      </c>
      <c r="D16" s="39"/>
      <c r="E16" s="18">
        <f t="shared" si="0"/>
      </c>
    </row>
    <row r="17" spans="1:5" ht="12.75">
      <c r="A17" s="36"/>
      <c r="B17" s="14">
        <f>IF(A17="","",VLOOKUP(A17,Catalogue!B10:D20,2,0))</f>
      </c>
      <c r="C17" s="15">
        <f>IF(B17="","",VLOOKUP(B17,Catalogue!C10:E20,2,0))</f>
      </c>
      <c r="D17" s="39"/>
      <c r="E17" s="18">
        <f t="shared" si="0"/>
      </c>
    </row>
    <row r="18" spans="1:5" ht="12.75">
      <c r="A18" s="36"/>
      <c r="B18" s="14">
        <f>IF(A18="","",VLOOKUP(A18,Catalogue!B11:D21,2,0))</f>
      </c>
      <c r="C18" s="15">
        <f>IF(B18="","",VLOOKUP(B18,Catalogue!C11:E21,2,0))</f>
      </c>
      <c r="D18" s="39"/>
      <c r="E18" s="18">
        <f t="shared" si="0"/>
      </c>
    </row>
    <row r="19" spans="1:5" ht="12.75">
      <c r="A19" s="36"/>
      <c r="B19" s="14">
        <f>IF(A19="","",VLOOKUP(A19,Catalogue!B12:D22,2,0))</f>
      </c>
      <c r="C19" s="15">
        <f>IF(B19="","",VLOOKUP(B19,Catalogue!C12:E22,2,0))</f>
      </c>
      <c r="D19" s="39"/>
      <c r="E19" s="18">
        <f t="shared" si="0"/>
      </c>
    </row>
    <row r="20" spans="1:5" ht="12.75">
      <c r="A20" s="36"/>
      <c r="B20" s="14">
        <f>IF(A20="","",VLOOKUP(A20,Catalogue!B13:D23,2,0))</f>
      </c>
      <c r="C20" s="15">
        <f>IF(B20="","",VLOOKUP(B20,Catalogue!C13:E23,2,0))</f>
      </c>
      <c r="D20" s="39"/>
      <c r="E20" s="18">
        <f t="shared" si="0"/>
      </c>
    </row>
    <row r="21" spans="1:5" ht="12.75">
      <c r="A21" s="36"/>
      <c r="B21" s="14">
        <f>IF(A21="","",VLOOKUP(A21,Catalogue!B14:D24,2,0))</f>
      </c>
      <c r="C21" s="15">
        <f>IF(B21="","",VLOOKUP(B21,Catalogue!C14:E24,2,0))</f>
      </c>
      <c r="D21" s="39"/>
      <c r="E21" s="18">
        <f t="shared" si="0"/>
      </c>
    </row>
    <row r="22" spans="1:5" ht="12.75">
      <c r="A22" s="36"/>
      <c r="B22" s="14">
        <f>IF(A22="","",VLOOKUP(A22,Catalogue!B15:D25,2,0))</f>
      </c>
      <c r="C22" s="15">
        <f>IF(B22="","",VLOOKUP(B22,Catalogue!C15:E25,2,0))</f>
      </c>
      <c r="D22" s="39"/>
      <c r="E22" s="18">
        <f t="shared" si="0"/>
      </c>
    </row>
    <row r="23" spans="1:5" ht="12.75">
      <c r="A23" s="36"/>
      <c r="B23" s="14">
        <f>IF(A23="","",VLOOKUP(A23,Catalogue!B16:D26,2,0))</f>
      </c>
      <c r="C23" s="15">
        <f>IF(B23="","",VLOOKUP(B23,Catalogue!C16:E26,2,0))</f>
      </c>
      <c r="D23" s="39"/>
      <c r="E23" s="18">
        <f t="shared" si="0"/>
      </c>
    </row>
    <row r="24" spans="1:5" ht="12.75">
      <c r="A24" s="36"/>
      <c r="B24" s="14">
        <f>IF(A24="","",VLOOKUP(A24,Catalogue!B17:D27,2,0))</f>
      </c>
      <c r="C24" s="15">
        <f>IF(B24="","",VLOOKUP(B24,Catalogue!C17:E27,2,0))</f>
      </c>
      <c r="D24" s="39"/>
      <c r="E24" s="18">
        <f t="shared" si="0"/>
      </c>
    </row>
    <row r="25" spans="1:5" ht="12.75">
      <c r="A25" s="36"/>
      <c r="B25" s="14">
        <f>IF(A25="","",VLOOKUP(A25,Catalogue!B18:D28,2,0))</f>
      </c>
      <c r="C25" s="15">
        <f>IF(B25="","",VLOOKUP(B25,Catalogue!C18:E28,2,0))</f>
      </c>
      <c r="D25" s="39"/>
      <c r="E25" s="18">
        <f t="shared" si="0"/>
      </c>
    </row>
    <row r="26" spans="1:5" ht="12.75">
      <c r="A26" s="36"/>
      <c r="B26" s="14">
        <f>IF(A26="","",VLOOKUP(A26,Catalogue!B19:D29,2,0))</f>
      </c>
      <c r="C26" s="15">
        <f>IF(B26="","",VLOOKUP(B26,Catalogue!C19:E29,2,0))</f>
      </c>
      <c r="D26" s="39"/>
      <c r="E26" s="18">
        <f t="shared" si="0"/>
      </c>
    </row>
    <row r="27" spans="1:5" ht="12.75">
      <c r="A27" s="36"/>
      <c r="B27" s="14">
        <f>IF(A27="","",VLOOKUP(A27,Catalogue!B20:D30,2,0))</f>
      </c>
      <c r="C27" s="15">
        <f>IF(B27="","",VLOOKUP(B27,Catalogue!C20:E30,2,0))</f>
      </c>
      <c r="D27" s="39"/>
      <c r="E27" s="18">
        <f t="shared" si="0"/>
      </c>
    </row>
    <row r="28" spans="1:5" ht="12.75">
      <c r="A28" s="36"/>
      <c r="B28" s="14">
        <f>IF(A28="","",VLOOKUP(A28,Catalogue!B21:D31,2,0))</f>
      </c>
      <c r="C28" s="15">
        <f>IF(B28="","",VLOOKUP(B28,Catalogue!C21:E31,2,0))</f>
      </c>
      <c r="D28" s="39"/>
      <c r="E28" s="18">
        <f t="shared" si="0"/>
      </c>
    </row>
    <row r="29" spans="1:5" ht="12.75">
      <c r="A29" s="36"/>
      <c r="B29" s="14">
        <f>IF(A29="","",VLOOKUP(A29,Catalogue!B22:D32,2,0))</f>
      </c>
      <c r="C29" s="15">
        <f>IF(B29="","",VLOOKUP(B29,Catalogue!C22:E32,2,0))</f>
      </c>
      <c r="D29" s="39"/>
      <c r="E29" s="18">
        <f t="shared" si="0"/>
      </c>
    </row>
    <row r="30" spans="1:5" ht="17.25" customHeight="1">
      <c r="A30" s="36"/>
      <c r="B30" s="14">
        <f>IF(A30="","",VLOOKUP(A30,Catalogue!B23:D33,2,0))</f>
      </c>
      <c r="C30" s="15">
        <f>IF(B30="","",VLOOKUP(B30,Catalogue!C23:E33,2,0))</f>
      </c>
      <c r="D30" s="39"/>
      <c r="E30" s="18">
        <f t="shared" si="0"/>
      </c>
    </row>
    <row r="31" spans="1:5" ht="17.25" customHeight="1">
      <c r="A31" s="36"/>
      <c r="B31" s="14">
        <f>IF(A31="","",VLOOKUP(A31,Catalogue!B24:D34,2,0))</f>
      </c>
      <c r="C31" s="15">
        <f>IF(B31="","",VLOOKUP(B31,Catalogue!C24:E34,2,0))</f>
      </c>
      <c r="D31" s="39"/>
      <c r="E31" s="18">
        <f t="shared" si="0"/>
      </c>
    </row>
    <row r="32" spans="1:5" ht="17.25" customHeight="1">
      <c r="A32" s="37"/>
      <c r="B32" s="16">
        <f>IF(A32="","",VLOOKUP(A32,Catalogue!B25:D35,2,0))</f>
      </c>
      <c r="C32" s="17">
        <f>IF(B32="","",VLOOKUP(B32,Catalogue!C25:E35,2,0))</f>
      </c>
      <c r="D32" s="40"/>
      <c r="E32" s="18">
        <f t="shared" si="0"/>
      </c>
    </row>
    <row r="33" ht="17.25" customHeight="1"/>
    <row r="34" spans="3:5" ht="12.75">
      <c r="C34" s="24" t="s">
        <v>29</v>
      </c>
      <c r="D34" s="25"/>
      <c r="E34" s="4">
        <f>SUM(E11:E32)</f>
        <v>1109</v>
      </c>
    </row>
    <row r="35" spans="3:5" ht="12.75">
      <c r="C35" s="20" t="s">
        <v>26</v>
      </c>
      <c r="D35" s="21"/>
      <c r="E35" s="5">
        <v>0.21</v>
      </c>
    </row>
    <row r="36" spans="3:5" ht="12.75">
      <c r="C36" s="20" t="s">
        <v>28</v>
      </c>
      <c r="D36" s="21"/>
      <c r="E36" s="6">
        <f>E34*E35</f>
        <v>232.89</v>
      </c>
    </row>
    <row r="37" spans="3:9" ht="12.75">
      <c r="C37" s="22" t="s">
        <v>38</v>
      </c>
      <c r="D37" s="23"/>
      <c r="E37" s="7">
        <f>E34+E36</f>
        <v>1341.8899999999999</v>
      </c>
      <c r="I37" s="19"/>
    </row>
    <row r="40" ht="12" customHeight="1"/>
    <row r="41" ht="12.75" hidden="1">
      <c r="A41" t="str">
        <f>Catalogue!B4</f>
        <v>ZD02Y30</v>
      </c>
    </row>
    <row r="42" ht="12.75" hidden="1">
      <c r="A42" t="str">
        <f>Catalogue!B5</f>
        <v>TI53G27</v>
      </c>
    </row>
    <row r="43" ht="12.75" hidden="1">
      <c r="A43" t="str">
        <f>Catalogue!B6</f>
        <v>PFD3J38</v>
      </c>
    </row>
    <row r="44" ht="12.75" hidden="1">
      <c r="A44" t="str">
        <f>Catalogue!B7</f>
        <v>PFA2z24</v>
      </c>
    </row>
    <row r="45" ht="12.75" hidden="1">
      <c r="A45" t="str">
        <f>Catalogue!B8</f>
        <v>DI28EG3</v>
      </c>
    </row>
    <row r="46" ht="12.75" hidden="1">
      <c r="A46" t="str">
        <f>Catalogue!B9</f>
        <v>CP28J53</v>
      </c>
    </row>
    <row r="47" ht="12.75" hidden="1">
      <c r="A47" t="str">
        <f>Catalogue!B10</f>
        <v>BR00RB</v>
      </c>
    </row>
    <row r="48" ht="12.75" hidden="1">
      <c r="A48" t="str">
        <f>Catalogue!B11</f>
        <v>BP00K07</v>
      </c>
    </row>
    <row r="49" ht="12.75" hidden="1">
      <c r="A49" t="str">
        <f>Catalogue!B12</f>
        <v>BTNO177</v>
      </c>
    </row>
    <row r="50" ht="12.75" hidden="1">
      <c r="A50" t="str">
        <f>Catalogue!B13</f>
        <v>CTV34XZ</v>
      </c>
    </row>
    <row r="51" ht="12.75" hidden="1">
      <c r="A51" t="str">
        <f>Catalogue!B14</f>
        <v>CCH987</v>
      </c>
    </row>
  </sheetData>
  <sheetProtection password="8544" sheet="1" objects="1" scenarios="1" selectLockedCells="1"/>
  <mergeCells count="7">
    <mergeCell ref="C37:D37"/>
    <mergeCell ref="C4:E4"/>
    <mergeCell ref="C5:E5"/>
    <mergeCell ref="C6:E6"/>
    <mergeCell ref="C34:D34"/>
    <mergeCell ref="C36:D36"/>
    <mergeCell ref="C35:D35"/>
  </mergeCells>
  <dataValidations count="1">
    <dataValidation type="list" allowBlank="1" showInputMessage="1" showErrorMessage="1" sqref="A11:A32">
      <formula1>$A$41:$A$51</formula1>
    </dataValidation>
  </dataValidations>
  <printOptions/>
  <pageMargins left="0.75" right="0.75" top="1" bottom="1" header="0.4921259845" footer="0.4921259845"/>
  <pageSetup orientation="portrait" paperSize="9" scale="9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2"/>
  </sheetPr>
  <dimension ref="B3:D14"/>
  <sheetViews>
    <sheetView showGridLines="0" workbookViewId="0" topLeftCell="A1">
      <selection activeCell="D6" sqref="D6"/>
    </sheetView>
  </sheetViews>
  <sheetFormatPr defaultColWidth="11.421875" defaultRowHeight="12.75"/>
  <cols>
    <col min="1" max="2" width="11.421875" style="26" customWidth="1"/>
    <col min="3" max="3" width="25.57421875" style="26" bestFit="1" customWidth="1"/>
    <col min="4" max="16384" width="11.421875" style="26" customWidth="1"/>
  </cols>
  <sheetData>
    <row r="1" ht="72" customHeight="1"/>
    <row r="2" ht="16.5" customHeight="1"/>
    <row r="3" spans="2:4" ht="12.75">
      <c r="B3" s="27" t="s">
        <v>0</v>
      </c>
      <c r="C3" s="28" t="s">
        <v>20</v>
      </c>
      <c r="D3" s="29" t="s">
        <v>21</v>
      </c>
    </row>
    <row r="4" spans="2:4" ht="15.75">
      <c r="B4" s="30" t="s">
        <v>25</v>
      </c>
      <c r="C4" s="31" t="s">
        <v>6</v>
      </c>
      <c r="D4" s="32">
        <v>623</v>
      </c>
    </row>
    <row r="5" spans="2:4" ht="15.75">
      <c r="B5" s="30" t="s">
        <v>12</v>
      </c>
      <c r="C5" s="31" t="s">
        <v>40</v>
      </c>
      <c r="D5" s="32">
        <v>237</v>
      </c>
    </row>
    <row r="6" spans="2:4" ht="15.75">
      <c r="B6" s="30" t="s">
        <v>22</v>
      </c>
      <c r="C6" s="31" t="s">
        <v>7</v>
      </c>
      <c r="D6" s="32">
        <v>399</v>
      </c>
    </row>
    <row r="7" spans="2:4" ht="15.75">
      <c r="B7" s="30" t="s">
        <v>23</v>
      </c>
      <c r="C7" s="31" t="s">
        <v>24</v>
      </c>
      <c r="D7" s="32">
        <v>299</v>
      </c>
    </row>
    <row r="8" spans="2:4" ht="15.75">
      <c r="B8" s="30" t="s">
        <v>13</v>
      </c>
      <c r="C8" s="31" t="s">
        <v>31</v>
      </c>
      <c r="D8" s="32">
        <v>845</v>
      </c>
    </row>
    <row r="9" spans="2:4" ht="15.75">
      <c r="B9" s="30" t="s">
        <v>14</v>
      </c>
      <c r="C9" s="31" t="s">
        <v>8</v>
      </c>
      <c r="D9" s="32">
        <v>724</v>
      </c>
    </row>
    <row r="10" spans="2:4" ht="15.75">
      <c r="B10" s="30" t="s">
        <v>15</v>
      </c>
      <c r="C10" s="31" t="s">
        <v>39</v>
      </c>
      <c r="D10" s="32">
        <v>29</v>
      </c>
    </row>
    <row r="11" spans="2:4" ht="15.75">
      <c r="B11" s="30" t="s">
        <v>16</v>
      </c>
      <c r="C11" s="31" t="s">
        <v>9</v>
      </c>
      <c r="D11" s="32">
        <v>495</v>
      </c>
    </row>
    <row r="12" spans="2:4" ht="15.75">
      <c r="B12" s="30" t="s">
        <v>19</v>
      </c>
      <c r="C12" s="31" t="s">
        <v>10</v>
      </c>
      <c r="D12" s="32">
        <v>75</v>
      </c>
    </row>
    <row r="13" spans="2:4" ht="15.75">
      <c r="B13" s="30" t="s">
        <v>17</v>
      </c>
      <c r="C13" s="31" t="s">
        <v>30</v>
      </c>
      <c r="D13" s="32">
        <v>15.5</v>
      </c>
    </row>
    <row r="14" spans="2:4" ht="15.75">
      <c r="B14" s="33" t="s">
        <v>18</v>
      </c>
      <c r="C14" s="34" t="s">
        <v>11</v>
      </c>
      <c r="D14" s="35">
        <v>55</v>
      </c>
    </row>
  </sheetData>
  <sheetProtection password="8544" sheet="1" objects="1" scenarios="1"/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Luc De Mey</cp:lastModifiedBy>
  <cp:lastPrinted>2007-12-05T18:26:11Z</cp:lastPrinted>
  <dcterms:created xsi:type="dcterms:W3CDTF">1996-10-21T11:03:58Z</dcterms:created>
  <dcterms:modified xsi:type="dcterms:W3CDTF">2009-12-03T09:43:15Z</dcterms:modified>
  <cp:category/>
  <cp:version/>
  <cp:contentType/>
  <cp:contentStatus/>
</cp:coreProperties>
</file>